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defaultThemeVersion="124226"/>
  <mc:AlternateContent xmlns:mc="http://schemas.openxmlformats.org/markup-compatibility/2006">
    <mc:Choice Requires="x15">
      <x15ac:absPath xmlns:x15ac="http://schemas.microsoft.com/office/spreadsheetml/2010/11/ac" url="K:\01. VZ\6_Pavel Štěpán\21.ZŠ Jaroměř_Odborné učebny-dodávky\1_Příprava\Prílohy_ČÁST 1_Vnitřní vybavení\"/>
    </mc:Choice>
  </mc:AlternateContent>
  <xr:revisionPtr revIDLastSave="0" documentId="10_ncr:8100000_{288BF048-A2F9-40D3-B649-598E43489C5F}" xr6:coauthVersionLast="33" xr6:coauthVersionMax="33" xr10:uidLastSave="{00000000-0000-0000-0000-000000000000}"/>
  <bookViews>
    <workbookView xWindow="0" yWindow="0" windowWidth="15345" windowHeight="4035" tabRatio="150" xr2:uid="{00000000-000D-0000-FFFF-FFFF00000000}"/>
  </bookViews>
  <sheets>
    <sheet name="KALKULACE" sheetId="2" r:id="rId1"/>
  </sheets>
  <definedNames>
    <definedName name="_xlnm.Print_Area" localSheetId="0">KALKULACE!$A:$J</definedName>
  </definedNames>
  <calcPr calcId="162913"/>
</workbook>
</file>

<file path=xl/calcChain.xml><?xml version="1.0" encoding="utf-8"?>
<calcChain xmlns="http://schemas.openxmlformats.org/spreadsheetml/2006/main">
  <c r="I23" i="2" l="1"/>
  <c r="J23" i="2" s="1"/>
  <c r="I21" i="2"/>
  <c r="J21" i="2" s="1"/>
  <c r="I19" i="2"/>
  <c r="J19" i="2" s="1"/>
  <c r="I17" i="2"/>
  <c r="J17" i="2" s="1"/>
  <c r="I15" i="2"/>
  <c r="J15" i="2" s="1"/>
  <c r="I13" i="2"/>
  <c r="J13" i="2" s="1"/>
  <c r="I11" i="2"/>
  <c r="J11" i="2" s="1"/>
  <c r="I9" i="2"/>
  <c r="I7" i="2"/>
  <c r="J7" i="2" s="1"/>
  <c r="I2" i="2" l="1"/>
  <c r="J9" i="2"/>
  <c r="I4" i="2" s="1"/>
  <c r="I3" i="2" l="1"/>
</calcChain>
</file>

<file path=xl/sharedStrings.xml><?xml version="1.0" encoding="utf-8"?>
<sst xmlns="http://schemas.openxmlformats.org/spreadsheetml/2006/main" count="123" uniqueCount="44">
  <si>
    <t>Celkem bez DPH</t>
  </si>
  <si>
    <t>DPH 21%</t>
  </si>
  <si>
    <t>ks</t>
  </si>
  <si>
    <t>DPH</t>
  </si>
  <si>
    <t>NÁZEV</t>
  </si>
  <si>
    <t>popis</t>
  </si>
  <si>
    <t>cena bez DPH</t>
  </si>
  <si>
    <t>cena celkem s DPH</t>
  </si>
  <si>
    <t>cena celkem bez DPH</t>
  </si>
  <si>
    <t>Celkem s DPH</t>
  </si>
  <si>
    <t>cena celkem
 s DPH</t>
  </si>
  <si>
    <t>1)</t>
  </si>
  <si>
    <t>Skříň na chemikálie</t>
  </si>
  <si>
    <t/>
  </si>
  <si>
    <t>21%</t>
  </si>
  <si>
    <t>2)</t>
  </si>
  <si>
    <t>Skříň A</t>
  </si>
  <si>
    <t>Skříň vysoká s plnými dvířky</t>
  </si>
  <si>
    <t>Rozměry š60xh60xv200cm. Korpus z laminované dřevotřísky tl. 18mm olepený hranou ABS 0,5mm technologií PUR, uzamykatelná plná dvířka ohraněná hranou ABS 2,0mm technologií PUR. Záda bílý sololak, s 6ti policemi-prostřední pevná pro uzamčení. Pět polic přestavitelných, vrtáno průběžně. Na stavitelých nožičkách se soklem.</t>
  </si>
  <si>
    <t>3)</t>
  </si>
  <si>
    <t>Skříň B</t>
  </si>
  <si>
    <t>Rozměry š80xh60xv200cm. Korpus z laminované dřevotřísky tl. 18mm olepený hranou ABS 0,5mm technologií PUR, uzamykatelná plná dvířka ohraněná hranou ABS 2,0mm technologií PUR. Záda bílý sololak, s 6ti policemi-prostřední pevná pro uzamčení. Pět polic přestavitelných, vrtáno průběžně. Na stavitelých nožičkách se soklem.</t>
  </si>
  <si>
    <t>4)</t>
  </si>
  <si>
    <t>Nástavec A</t>
  </si>
  <si>
    <t>Nástavec na skříň s plnými dvířky</t>
  </si>
  <si>
    <t>Rozměry š60xh60xv100cm. Korpus z laminované dřevotřísky tl. 18mm, olepený hranou ABS 0,5mm technologií PUR, uzamykatelná plná dvířka ohraněná hranou ABS 2,0mm technologií PUR. Záda bílý sololak, dvě stavitelné police, vrtáno průběžně po celé výšce skříňky.</t>
  </si>
  <si>
    <t>5)</t>
  </si>
  <si>
    <t>Nástavec B</t>
  </si>
  <si>
    <t>Rozměry š80xh60xv100cm. Korpus z laminované dřevotřísky tl. 18mm, olepený hranou ABS 0,5mm technologií PUR, uzamykatelná plná dvířka ohraněná hranou ABS 2,0mm technologií PUR. Záda bílý sololak, dvě stavitelné police, vrtáno průběžně po celé výšce skříňky.</t>
  </si>
  <si>
    <t>6)</t>
  </si>
  <si>
    <t>7)</t>
  </si>
  <si>
    <t>Stůl pro učitele</t>
  </si>
  <si>
    <t>8)</t>
  </si>
  <si>
    <t>Židle pro učitele</t>
  </si>
  <si>
    <t>9)</t>
  </si>
  <si>
    <t>Skříň protipožární pro nebezpečné látky s požární odolností 30 min. Skříň na chemické látky s křídlovými dveřmi, sokl v = 80 mm, uzamykání cylindrickým zámkem s otočnou rukojetí (2x klíč, 2000 kombinací, úprava pro centrální klíč), dvoubodový uzamykací Vnější rozměry (š x h x v): 119,5 x 59,5 x 193,5cm
Hmotnost: 284.00 kg
Automaticky uzavírání dveří v případě teploty vyšší něž 50 stupňů, u průduchů ventilačních při vyšší teplotě než 70 stupňů.
Otevírání dveří až do pravého úhlu, dveře s cylindrickým zámkem.
Příprava na technickou ventilaci, možnost pro nucené odvětrání.
Vyjímatelná záchytná vana včetně roštu, tři police, police nastavitelné po 32mm, nastavitelné nohy, 
Skříň světle šedá, dvěře žluté.
Skříň označena dle ČSN EN 14470-1.  Ventilace s nuceným odvětráním bezpečnostní skříně s filtrací, s filtrací, aktivní ochrana osob bezepečným zachycením zdraví škodlivých par ve filtračním systému.
Signalizace nasycení filtru s časovým předstihem. Pro protipožární skříně.</t>
  </si>
  <si>
    <t>Sestava s dřezem</t>
  </si>
  <si>
    <t>Dřezová skříňka do sestavy, s přípravou pro umyvadlo, pracovní deska kompakt rezistant. Dřezová skříňka o rozměrech š60xh60xv90cm s přípravou pro spodní osazení dřezu.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 Skříňka do sestavy, pracovní deska kompakt rezistant. Skříňka o rozměrech š40xh60xv90cm. Boky z laminované dřevotřísky tl. 18mm s olepenými 0,5mm ABS hranami technologií PUR, police a dno z laminované dřevotřísky tl. 18mm olepené 0,5mm ABS hranou. Dvířka z laminované dřevotřísky tl. 18mm olepené 2mm ABS hranou technologií PUR. Pracovní deska kompakt rezistant tl. 12mm s  hranou ve tvaru bombátka.Dřez kameninový bílý 45x45cm s vyspádovaným dnem. S rozvody a zapojením odpadu dřezu.</t>
  </si>
  <si>
    <t>Učitelský stůl pro psaní s rozměry š100xh60xv76. Jackelová konstrukce 40x20mm s komaxitovou úpravou. Zadní deska a krytování z laminované dřevotřísky tl. 18mm s olepenými hranami ABS 0,5mm technologií PUR. Pracovní deska z laminované dřevotřísky tl. 18mm s olepenými hranami ABS 2,0mm technologií PUR. Skříňka do učitelského stolu se čtyřmi zásuvkami s centrálním zámkem. Korpus s rozměry š40 x h55 x v69cm. Korpus a zásuvky z laminované dřevotřísky tl. 18mm olepené 0,5mm ABS hranou technologií PUR, čela zásuvek olepené 2mm ABS hranou technologií PUR. Zásuvky na plnovýsuvech s centrálním zámkem.</t>
  </si>
  <si>
    <t>Učitelská otočná židle na kolečkách s područkami, nosnost 130kgi, základní synchronní mechanismus, několikanásobná aretace, nastavení síly protiváhy, výškové nastavení opěráku mechanismem up-down, moderní pyramidová báze, čalounění ze studené pěny, tzv. moulded foam, možnost mechanismu SL k nastavení hloubky sedáku, možnost mechanismu s nastavením úhlu a hloubky sedáku TL, dále bederní regulovatelné opěrky LAS, volitelné područky, kolečka O 65 mm, nosnost 130 kg. Celková výška 96,5-116cm, hloubka sedáku 46-52cm, výška sedáku 43-55cm, šířka 63cm. Záruka 60 měsíců.</t>
  </si>
  <si>
    <t>Dopravní a montážní náklady</t>
  </si>
  <si>
    <t>Kabinet Chemie - rozpočet</t>
  </si>
  <si>
    <t xml:space="preserve">Vybavení nábytkem bude zhotoveno z laminované dřevotřísky tl. 18mm, Namáhané části jako jsou dvířka, čela zásuvek (viz specifikace v rozpočtové části) budou olepené 2mm ABS technologií PUR, ostatní méně namáhané hrany budou olepeny 0,5mmABS technologií PUR.
Celá učebna bude laděna do barev:
- Odstín RAL jeklové konstrukce nábytkové části – konečný odběratel upřesní před konečnou výrobou nábytkové části
- Laminované korpusy dodávaného nábytku, budou laděny do odstínu Šedé barvy – Dodavatel předloží náhledy alespoň tří dekorů šedé barvy ke konečnému výběru, který bude proveden před výrobou nábytku. 
- Přední části nábytku, jako jsou dveře, čela zásuvek spolu s 2mm ABS budou laděny do zelené barvy - Dodavatel předloží náhledy alespoň tří dekorů zelené barvy ke konečnému výběru, který bude proveden před výrobou nábytku.
- Všechny pracovní desky B36 pracovních a odkládacích ploch vyrobeny z kompaktních desek tl. 12mm s hranou ve tvaru bombátka, s oboustranným dekorem, s odolností dle SEFA 3-2010 odst. 2.1. (EXPOZICE 24h) kyselina fluorovodíková 48% - stupeň 1 vynikající, kyselina dusičná 70% - stupeň 0 bez účinku, kyselina octová 99% - stupeň 0 bez účinku, kyselina chromová 60% - stupeň 0 bez účinku, kyselina mravenčí  90% - stupeň 0 bez účinku, kyselina chlorovodíková 37%  - stupeň 0 bez účinku, kyselina dusičná 30%  - stupeň 0 bez účinku, kyselina fosforečná 85% - stupeň 0 bez účinku, kyselina sírová 33% - stupeň 0 bez účinku, roztok kyseliny sírové 33% a kyseliny dusičné 70% (1:1)  - stupeň 2 dobré, odolnost proti opotřebování povrchu 450U dle EN 438-2, bod 10, modul pružnosti E, EN ISO 178: 10000 Mpa.
Dodavatel předloží náhledy alespoň tří barev ke konečnému výběru, který bude proveden před výrobou nábytku. 
- Potahová textilie na židli pro učitele – Složení: 100% Polyester, Gramáž: 250 g/m2 ±2%, 350 g/bm ±2%, Odolnost vůči prodření: 150.000 cyklů
Odolnost vůči ohni: BS EN 1021–1,2:2006, CRIB 5, BS 7176:1995, AM 18 NF D 60013
Stálost na světle: 6 (ISO 105 - B02:1999), Stálost při tření: za vlhka: 4-5; za sucha: 4-5 (ISO 105 - X12:1995)  - Dodavatel předloží náhledy barev ke konečnému výběru, který bude proveden před výrobou nábytku. 
- Oddělovací přepážka s posuvnými dveřmi laděna do výše uvedených barev v učebně a je třeba použít bezpečnostní sklo v rámečku z laminované dřevotřísky tl. 18mm
</t>
  </si>
  <si>
    <t xml:space="preserve">Návrh barevného řešení: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</si>
</sst>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0" x14ac:knownFonts="1">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41">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xf numFmtId="0" fontId="0" fillId="0" borderId="0" xfId="0" applyAlignment="1">
      <alignment wrapText="1"/>
    </xf>
    <xf numFmtId="0" fontId="9" fillId="2" borderId="0" xfId="0" applyFont="1" applyFill="1" applyAlignment="1">
      <alignment horizontal="left" vertical="top" wrapText="1"/>
    </xf>
    <xf numFmtId="0" fontId="4" fillId="2" borderId="0" xfId="0" applyFont="1" applyFill="1" applyAlignment="1">
      <alignment horizontal="left" vertical="top"/>
    </xf>
  </cellXfs>
  <cellStyles count="1">
    <cellStyle name="Normální" xfId="0" builtinId="0"/>
  </cellStyles>
  <dxfs count="8">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6"/>
  <sheetViews>
    <sheetView tabSelected="1" topLeftCell="A22" workbookViewId="0">
      <selection activeCell="A26" sqref="A26"/>
    </sheetView>
  </sheetViews>
  <sheetFormatPr defaultRowHeight="20.25" x14ac:dyDescent="0.2"/>
  <cols>
    <col min="1" max="1" width="5.7109375" style="6" customWidth="1"/>
    <col min="2" max="2" width="5.5703125" style="5" customWidth="1"/>
    <col min="3" max="3" width="31.140625" style="5" customWidth="1"/>
    <col min="4" max="4" width="18.5703125" style="2" customWidth="1"/>
    <col min="5" max="5" width="73" style="2" customWidth="1"/>
    <col min="7" max="7" width="9.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x14ac:dyDescent="0.25">
      <c r="A1" s="6" t="s">
        <v>41</v>
      </c>
      <c r="B1" s="4"/>
      <c r="C1" s="4"/>
      <c r="D1" s="7"/>
      <c r="E1" s="7"/>
      <c r="G1" s="8"/>
      <c r="H1" s="8"/>
      <c r="I1" s="8"/>
      <c r="J1" s="11"/>
      <c r="K1" s="29"/>
      <c r="L1" s="29"/>
      <c r="M1" s="29"/>
      <c r="N1" s="29"/>
      <c r="O1" s="29"/>
      <c r="P1" s="29"/>
      <c r="Q1" s="29"/>
      <c r="R1" s="29"/>
      <c r="S1" s="29"/>
      <c r="T1" s="24"/>
      <c r="U1" s="24"/>
      <c r="V1" s="24"/>
    </row>
    <row r="2" spans="1:22" s="1" customFormat="1" x14ac:dyDescent="0.25">
      <c r="A2" s="6"/>
      <c r="B2" s="4"/>
      <c r="C2" s="4"/>
      <c r="D2" s="7"/>
      <c r="E2" s="6"/>
      <c r="F2" s="14" t="s">
        <v>0</v>
      </c>
      <c r="G2" s="32"/>
      <c r="H2" s="32"/>
      <c r="I2" s="35">
        <f>I7+I9+I11+I13+I15+I17+I19+I21+I23</f>
        <v>0</v>
      </c>
      <c r="J2" s="35"/>
      <c r="K2" s="29"/>
      <c r="L2" s="29"/>
      <c r="M2" s="29"/>
      <c r="N2" s="29"/>
      <c r="O2" s="29"/>
      <c r="P2" s="29"/>
      <c r="Q2" s="29"/>
      <c r="R2" s="29"/>
      <c r="S2" s="29"/>
      <c r="T2" s="24"/>
      <c r="U2" s="24"/>
      <c r="V2" s="24"/>
    </row>
    <row r="3" spans="1:22" s="1" customFormat="1" x14ac:dyDescent="0.25">
      <c r="A3" s="6"/>
      <c r="B3" s="4"/>
      <c r="C3" s="4"/>
      <c r="D3" s="7"/>
      <c r="E3" s="6"/>
      <c r="F3" s="15" t="s">
        <v>1</v>
      </c>
      <c r="G3" s="31"/>
      <c r="H3" s="31"/>
      <c r="I3" s="36">
        <f>I4-I2</f>
        <v>0</v>
      </c>
      <c r="J3" s="36"/>
      <c r="K3" s="29"/>
      <c r="L3" s="29"/>
      <c r="M3" s="29"/>
      <c r="N3" s="29"/>
      <c r="O3" s="29"/>
      <c r="P3" s="29"/>
      <c r="Q3" s="29"/>
      <c r="R3" s="29"/>
      <c r="S3" s="29"/>
      <c r="T3" s="24"/>
      <c r="U3" s="24"/>
      <c r="V3" s="24"/>
    </row>
    <row r="4" spans="1:22" s="1" customFormat="1" x14ac:dyDescent="0.25">
      <c r="A4" s="6"/>
      <c r="B4" s="4"/>
      <c r="C4" s="4"/>
      <c r="D4" s="7"/>
      <c r="E4" s="6"/>
      <c r="F4" s="16" t="s">
        <v>9</v>
      </c>
      <c r="G4" s="33"/>
      <c r="H4" s="33"/>
      <c r="I4" s="37">
        <f>J7+J9+J11+J13+J15+J17+J19+J21+J23</f>
        <v>0</v>
      </c>
      <c r="J4" s="37"/>
      <c r="K4" s="29"/>
      <c r="L4" s="29"/>
      <c r="M4" s="29"/>
      <c r="N4" s="29"/>
      <c r="O4" s="29"/>
      <c r="P4" s="29"/>
      <c r="Q4" s="29"/>
      <c r="R4" s="29"/>
      <c r="S4" s="29"/>
      <c r="T4" s="24"/>
      <c r="U4" s="24"/>
      <c r="V4" s="24"/>
    </row>
    <row r="5" spans="1:22" s="1" customFormat="1" x14ac:dyDescent="0.25">
      <c r="A5" s="6"/>
      <c r="B5" s="4"/>
      <c r="C5" s="4"/>
      <c r="D5" s="7"/>
      <c r="E5" s="6"/>
      <c r="J5" s="19"/>
      <c r="K5" s="29"/>
      <c r="L5" s="29"/>
      <c r="M5" s="29"/>
      <c r="N5" s="29"/>
      <c r="O5" s="29"/>
      <c r="P5" s="29"/>
      <c r="Q5" s="29"/>
      <c r="R5" s="29"/>
      <c r="S5" s="29"/>
      <c r="T5" s="24"/>
      <c r="U5" s="24"/>
      <c r="V5" s="24"/>
    </row>
    <row r="6" spans="1:22" s="28" customFormat="1" ht="39" x14ac:dyDescent="0.25">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x14ac:dyDescent="0.2">
      <c r="A7" s="21" t="s">
        <v>11</v>
      </c>
      <c r="B7" s="22" t="s">
        <v>12</v>
      </c>
      <c r="C7" s="9"/>
      <c r="D7" s="9"/>
      <c r="E7" s="9" t="s">
        <v>13</v>
      </c>
      <c r="F7" s="10">
        <v>2</v>
      </c>
      <c r="G7" s="18"/>
      <c r="H7" s="20">
        <v>0.21</v>
      </c>
      <c r="I7" s="18">
        <f>G7*F7</f>
        <v>0</v>
      </c>
      <c r="J7" s="34">
        <f>I7*1.21</f>
        <v>0</v>
      </c>
      <c r="K7" s="29">
        <v>183980</v>
      </c>
      <c r="L7" s="29">
        <v>222615.8</v>
      </c>
      <c r="N7" s="29">
        <v>1</v>
      </c>
    </row>
    <row r="8" spans="1:22" ht="204" x14ac:dyDescent="0.2">
      <c r="A8" s="21" t="s">
        <v>13</v>
      </c>
      <c r="B8" s="22"/>
      <c r="C8" s="9"/>
      <c r="D8" s="9" t="s">
        <v>12</v>
      </c>
      <c r="E8" s="9" t="s">
        <v>35</v>
      </c>
      <c r="F8" s="10"/>
      <c r="G8" s="18" t="s">
        <v>13</v>
      </c>
      <c r="H8" s="20" t="s">
        <v>13</v>
      </c>
      <c r="I8" s="18" t="s">
        <v>13</v>
      </c>
      <c r="J8" s="34" t="s">
        <v>13</v>
      </c>
      <c r="M8" s="29">
        <v>1</v>
      </c>
      <c r="O8" s="29">
        <v>2</v>
      </c>
      <c r="P8" s="29">
        <v>48580</v>
      </c>
      <c r="Q8" s="29" t="s">
        <v>14</v>
      </c>
      <c r="R8" s="29">
        <v>97160</v>
      </c>
      <c r="S8" s="29">
        <v>117563.59999999999</v>
      </c>
    </row>
    <row r="9" spans="1:22" x14ac:dyDescent="0.2">
      <c r="A9" s="21" t="s">
        <v>15</v>
      </c>
      <c r="B9" s="22" t="s">
        <v>16</v>
      </c>
      <c r="C9" s="9"/>
      <c r="D9" s="9"/>
      <c r="E9" s="9" t="s">
        <v>13</v>
      </c>
      <c r="F9" s="10">
        <v>2</v>
      </c>
      <c r="G9" s="18">
        <v>0</v>
      </c>
      <c r="H9" s="20">
        <v>0.21</v>
      </c>
      <c r="I9" s="18">
        <f>G9*F9</f>
        <v>0</v>
      </c>
      <c r="J9" s="34">
        <f>I9*1.21</f>
        <v>0</v>
      </c>
      <c r="K9" s="29">
        <v>14060</v>
      </c>
      <c r="L9" s="29">
        <v>17012.599999999999</v>
      </c>
      <c r="N9" s="29">
        <v>2</v>
      </c>
    </row>
    <row r="10" spans="1:22" ht="63.75" x14ac:dyDescent="0.2">
      <c r="A10" s="21" t="s">
        <v>13</v>
      </c>
      <c r="B10" s="22"/>
      <c r="C10" s="9" t="s">
        <v>13</v>
      </c>
      <c r="D10" s="9" t="s">
        <v>17</v>
      </c>
      <c r="E10" s="9" t="s">
        <v>18</v>
      </c>
      <c r="F10" s="10"/>
      <c r="G10" s="18" t="s">
        <v>13</v>
      </c>
      <c r="H10" s="20" t="s">
        <v>13</v>
      </c>
      <c r="I10" s="18" t="s">
        <v>13</v>
      </c>
      <c r="J10" s="34" t="s">
        <v>13</v>
      </c>
      <c r="M10" s="29">
        <v>2</v>
      </c>
      <c r="O10" s="29">
        <v>2</v>
      </c>
      <c r="P10" s="29">
        <v>5350</v>
      </c>
      <c r="Q10" s="29" t="s">
        <v>14</v>
      </c>
      <c r="R10" s="29">
        <v>10700</v>
      </c>
      <c r="S10" s="29">
        <v>12947</v>
      </c>
    </row>
    <row r="11" spans="1:22" x14ac:dyDescent="0.2">
      <c r="A11" s="21" t="s">
        <v>19</v>
      </c>
      <c r="B11" s="22" t="s">
        <v>20</v>
      </c>
      <c r="C11" s="9"/>
      <c r="D11" s="9"/>
      <c r="E11" s="9" t="s">
        <v>13</v>
      </c>
      <c r="F11" s="10">
        <v>1</v>
      </c>
      <c r="G11" s="18">
        <v>0</v>
      </c>
      <c r="H11" s="20">
        <v>0.21</v>
      </c>
      <c r="I11" s="18">
        <f>G11*F11</f>
        <v>0</v>
      </c>
      <c r="J11" s="34">
        <f>I11*1.21</f>
        <v>0</v>
      </c>
      <c r="K11" s="29">
        <v>8220</v>
      </c>
      <c r="L11" s="29">
        <v>9946.1999999999989</v>
      </c>
      <c r="N11" s="29">
        <v>3</v>
      </c>
    </row>
    <row r="12" spans="1:22" ht="63.75" x14ac:dyDescent="0.2">
      <c r="A12" s="21" t="s">
        <v>13</v>
      </c>
      <c r="B12" s="22"/>
      <c r="C12" s="9" t="s">
        <v>13</v>
      </c>
      <c r="D12" s="9" t="s">
        <v>17</v>
      </c>
      <c r="E12" s="9" t="s">
        <v>21</v>
      </c>
      <c r="F12" s="10"/>
      <c r="G12" s="18" t="s">
        <v>13</v>
      </c>
      <c r="H12" s="20" t="s">
        <v>13</v>
      </c>
      <c r="I12" s="18" t="s">
        <v>13</v>
      </c>
      <c r="J12" s="34" t="s">
        <v>13</v>
      </c>
      <c r="M12" s="29">
        <v>3</v>
      </c>
      <c r="O12" s="29">
        <v>1</v>
      </c>
      <c r="P12" s="29">
        <v>6540</v>
      </c>
      <c r="Q12" s="29" t="s">
        <v>14</v>
      </c>
      <c r="R12" s="29">
        <v>6540</v>
      </c>
      <c r="S12" s="29">
        <v>7913.4</v>
      </c>
    </row>
    <row r="13" spans="1:22" x14ac:dyDescent="0.2">
      <c r="A13" s="21" t="s">
        <v>22</v>
      </c>
      <c r="B13" s="22" t="s">
        <v>23</v>
      </c>
      <c r="C13" s="9"/>
      <c r="D13" s="9"/>
      <c r="E13" s="9" t="s">
        <v>13</v>
      </c>
      <c r="F13" s="10">
        <v>2</v>
      </c>
      <c r="G13" s="18">
        <v>0</v>
      </c>
      <c r="H13" s="20">
        <v>0.21</v>
      </c>
      <c r="I13" s="18">
        <f>G13*F13</f>
        <v>0</v>
      </c>
      <c r="J13" s="34">
        <f>I13*1.21</f>
        <v>0</v>
      </c>
      <c r="K13" s="29">
        <v>6580</v>
      </c>
      <c r="L13" s="29">
        <v>7961.8</v>
      </c>
      <c r="N13" s="29">
        <v>4</v>
      </c>
    </row>
    <row r="14" spans="1:22" ht="51" x14ac:dyDescent="0.2">
      <c r="A14" s="21" t="s">
        <v>13</v>
      </c>
      <c r="B14" s="22"/>
      <c r="C14" s="9" t="s">
        <v>13</v>
      </c>
      <c r="D14" s="9" t="s">
        <v>24</v>
      </c>
      <c r="E14" s="9" t="s">
        <v>25</v>
      </c>
      <c r="F14" s="10"/>
      <c r="G14" s="18" t="s">
        <v>13</v>
      </c>
      <c r="H14" s="20" t="s">
        <v>13</v>
      </c>
      <c r="I14" s="18" t="s">
        <v>13</v>
      </c>
      <c r="J14" s="34" t="s">
        <v>13</v>
      </c>
      <c r="M14" s="29">
        <v>4</v>
      </c>
      <c r="O14" s="29">
        <v>2</v>
      </c>
      <c r="P14" s="29">
        <v>3290</v>
      </c>
      <c r="Q14" s="29" t="s">
        <v>14</v>
      </c>
      <c r="R14" s="29">
        <v>6580</v>
      </c>
      <c r="S14" s="29">
        <v>7961.8</v>
      </c>
    </row>
    <row r="15" spans="1:22" x14ac:dyDescent="0.2">
      <c r="A15" s="21" t="s">
        <v>26</v>
      </c>
      <c r="B15" s="22" t="s">
        <v>27</v>
      </c>
      <c r="C15" s="9"/>
      <c r="D15" s="9"/>
      <c r="E15" s="9" t="s">
        <v>13</v>
      </c>
      <c r="F15" s="10">
        <v>1</v>
      </c>
      <c r="G15" s="18">
        <v>0</v>
      </c>
      <c r="H15" s="20">
        <v>0.21</v>
      </c>
      <c r="I15" s="18">
        <f>G15*F15</f>
        <v>0</v>
      </c>
      <c r="J15" s="34">
        <f>I15*1.21</f>
        <v>0</v>
      </c>
      <c r="K15" s="29">
        <v>7960</v>
      </c>
      <c r="L15" s="29">
        <v>9631.6</v>
      </c>
      <c r="N15" s="29">
        <v>5</v>
      </c>
    </row>
    <row r="16" spans="1:22" ht="51" x14ac:dyDescent="0.2">
      <c r="A16" s="21" t="s">
        <v>13</v>
      </c>
      <c r="B16" s="22"/>
      <c r="C16" s="9" t="s">
        <v>13</v>
      </c>
      <c r="D16" s="9" t="s">
        <v>24</v>
      </c>
      <c r="E16" s="9" t="s">
        <v>28</v>
      </c>
      <c r="F16" s="10"/>
      <c r="G16" s="18" t="s">
        <v>13</v>
      </c>
      <c r="H16" s="20" t="s">
        <v>13</v>
      </c>
      <c r="I16" s="18" t="s">
        <v>13</v>
      </c>
      <c r="J16" s="34" t="s">
        <v>13</v>
      </c>
      <c r="M16" s="29">
        <v>5</v>
      </c>
      <c r="O16" s="29">
        <v>2</v>
      </c>
      <c r="P16" s="29">
        <v>3980</v>
      </c>
      <c r="Q16" s="29" t="s">
        <v>14</v>
      </c>
      <c r="R16" s="29">
        <v>7960</v>
      </c>
      <c r="S16" s="29">
        <v>9631.6</v>
      </c>
    </row>
    <row r="17" spans="1:19" x14ac:dyDescent="0.2">
      <c r="A17" s="21" t="s">
        <v>29</v>
      </c>
      <c r="B17" s="22" t="s">
        <v>36</v>
      </c>
      <c r="C17" s="9"/>
      <c r="D17" s="9"/>
      <c r="E17" s="9" t="s">
        <v>13</v>
      </c>
      <c r="F17" s="10">
        <v>1</v>
      </c>
      <c r="G17" s="18">
        <v>0</v>
      </c>
      <c r="H17" s="20">
        <v>0.21</v>
      </c>
      <c r="I17" s="18">
        <f>G17*F17</f>
        <v>0</v>
      </c>
      <c r="J17" s="34">
        <f>I17*1.21</f>
        <v>0</v>
      </c>
      <c r="K17" s="29">
        <v>21800</v>
      </c>
      <c r="L17" s="29">
        <v>26378</v>
      </c>
      <c r="N17" s="29">
        <v>6</v>
      </c>
    </row>
    <row r="18" spans="1:19" ht="165.75" x14ac:dyDescent="0.2">
      <c r="A18" s="21" t="s">
        <v>13</v>
      </c>
      <c r="B18" s="22"/>
      <c r="C18" s="9"/>
      <c r="D18" s="9" t="s">
        <v>36</v>
      </c>
      <c r="E18" s="9" t="s">
        <v>37</v>
      </c>
      <c r="F18" s="10"/>
      <c r="G18" s="18" t="s">
        <v>13</v>
      </c>
      <c r="H18" s="20" t="s">
        <v>13</v>
      </c>
      <c r="I18" s="18" t="s">
        <v>13</v>
      </c>
      <c r="J18" s="34" t="s">
        <v>13</v>
      </c>
      <c r="M18" s="29">
        <v>6</v>
      </c>
      <c r="O18" s="29">
        <v>1</v>
      </c>
      <c r="P18" s="29">
        <v>6840</v>
      </c>
      <c r="Q18" s="29" t="s">
        <v>14</v>
      </c>
      <c r="R18" s="29">
        <v>6840</v>
      </c>
      <c r="S18" s="29">
        <v>8276.4</v>
      </c>
    </row>
    <row r="19" spans="1:19" x14ac:dyDescent="0.2">
      <c r="A19" s="21" t="s">
        <v>30</v>
      </c>
      <c r="B19" s="22" t="s">
        <v>31</v>
      </c>
      <c r="C19" s="9"/>
      <c r="D19" s="9"/>
      <c r="E19" s="9" t="s">
        <v>13</v>
      </c>
      <c r="F19" s="10">
        <v>1</v>
      </c>
      <c r="G19" s="18">
        <v>0</v>
      </c>
      <c r="H19" s="20">
        <v>0.21</v>
      </c>
      <c r="I19" s="18">
        <f>G19*F19</f>
        <v>0</v>
      </c>
      <c r="J19" s="34">
        <f>I19*1.21</f>
        <v>0</v>
      </c>
      <c r="K19" s="29">
        <v>13070</v>
      </c>
      <c r="L19" s="29">
        <v>15814.699999999999</v>
      </c>
      <c r="N19" s="29">
        <v>7</v>
      </c>
    </row>
    <row r="20" spans="1:19" ht="102" x14ac:dyDescent="0.2">
      <c r="A20" s="21" t="s">
        <v>13</v>
      </c>
      <c r="B20" s="22"/>
      <c r="C20" s="9" t="s">
        <v>13</v>
      </c>
      <c r="D20" s="9" t="s">
        <v>31</v>
      </c>
      <c r="E20" s="9" t="s">
        <v>38</v>
      </c>
      <c r="F20" s="10"/>
      <c r="G20" s="18" t="s">
        <v>13</v>
      </c>
      <c r="H20" s="20" t="s">
        <v>13</v>
      </c>
      <c r="I20" s="18" t="s">
        <v>13</v>
      </c>
      <c r="J20" s="34" t="s">
        <v>13</v>
      </c>
      <c r="M20" s="29">
        <v>7</v>
      </c>
      <c r="O20" s="29">
        <v>1</v>
      </c>
      <c r="P20" s="29">
        <v>3830</v>
      </c>
      <c r="Q20" s="29" t="s">
        <v>14</v>
      </c>
      <c r="R20" s="29">
        <v>3830</v>
      </c>
      <c r="S20" s="29">
        <v>4634.3</v>
      </c>
    </row>
    <row r="21" spans="1:19" x14ac:dyDescent="0.2">
      <c r="A21" s="21" t="s">
        <v>32</v>
      </c>
      <c r="B21" s="22" t="s">
        <v>33</v>
      </c>
      <c r="C21" s="9"/>
      <c r="D21" s="9"/>
      <c r="E21" s="9" t="s">
        <v>13</v>
      </c>
      <c r="F21" s="10">
        <v>1</v>
      </c>
      <c r="G21" s="18">
        <v>0</v>
      </c>
      <c r="H21" s="20">
        <v>0.21</v>
      </c>
      <c r="I21" s="18">
        <f>G21*F21</f>
        <v>0</v>
      </c>
      <c r="J21" s="34">
        <f>I21*1.21</f>
        <v>0</v>
      </c>
      <c r="K21" s="29">
        <v>4090</v>
      </c>
      <c r="L21" s="29">
        <v>4948.8999999999996</v>
      </c>
      <c r="N21" s="29">
        <v>8</v>
      </c>
    </row>
    <row r="22" spans="1:19" ht="102" x14ac:dyDescent="0.2">
      <c r="A22" s="21" t="s">
        <v>13</v>
      </c>
      <c r="B22" s="22"/>
      <c r="C22" s="9" t="s">
        <v>13</v>
      </c>
      <c r="D22" s="9" t="s">
        <v>33</v>
      </c>
      <c r="E22" s="9" t="s">
        <v>39</v>
      </c>
      <c r="F22" s="10"/>
      <c r="G22" s="18" t="s">
        <v>13</v>
      </c>
      <c r="H22" s="20" t="s">
        <v>13</v>
      </c>
      <c r="I22" s="18" t="s">
        <v>13</v>
      </c>
      <c r="J22" s="34" t="s">
        <v>13</v>
      </c>
      <c r="M22" s="29">
        <v>8</v>
      </c>
      <c r="O22" s="29">
        <v>1</v>
      </c>
      <c r="P22" s="29">
        <v>4090</v>
      </c>
      <c r="Q22" s="29" t="s">
        <v>14</v>
      </c>
      <c r="R22" s="29">
        <v>4090</v>
      </c>
      <c r="S22" s="29">
        <v>4948.8999999999996</v>
      </c>
    </row>
    <row r="23" spans="1:19" x14ac:dyDescent="0.2">
      <c r="A23" s="21" t="s">
        <v>34</v>
      </c>
      <c r="B23" s="22" t="s">
        <v>40</v>
      </c>
      <c r="C23" s="9"/>
      <c r="D23" s="9"/>
      <c r="E23" s="9" t="s">
        <v>13</v>
      </c>
      <c r="F23" s="10">
        <v>1</v>
      </c>
      <c r="G23" s="18">
        <v>0</v>
      </c>
      <c r="H23" s="20">
        <v>0.21</v>
      </c>
      <c r="I23" s="18">
        <f>G23*F23</f>
        <v>0</v>
      </c>
      <c r="J23" s="34">
        <f>I23*1.21</f>
        <v>0</v>
      </c>
      <c r="K23" s="29">
        <v>15810</v>
      </c>
      <c r="L23" s="29">
        <v>19130.099999999999</v>
      </c>
      <c r="N23" s="29">
        <v>9</v>
      </c>
    </row>
    <row r="24" spans="1:19" x14ac:dyDescent="0.2">
      <c r="A24" s="21" t="s">
        <v>13</v>
      </c>
      <c r="B24" s="22"/>
      <c r="C24" s="9" t="s">
        <v>13</v>
      </c>
      <c r="D24" s="9"/>
      <c r="E24" s="9" t="s">
        <v>40</v>
      </c>
      <c r="F24" s="10"/>
      <c r="G24" s="18" t="s">
        <v>13</v>
      </c>
      <c r="H24" s="20" t="s">
        <v>13</v>
      </c>
      <c r="I24" s="18" t="s">
        <v>13</v>
      </c>
      <c r="J24" s="34" t="s">
        <v>13</v>
      </c>
      <c r="M24" s="29">
        <v>9</v>
      </c>
      <c r="O24" s="29">
        <v>1</v>
      </c>
      <c r="P24" s="29">
        <v>4420</v>
      </c>
      <c r="Q24" s="29" t="s">
        <v>14</v>
      </c>
      <c r="R24" s="29">
        <v>4420</v>
      </c>
      <c r="S24" s="29">
        <v>5348.2</v>
      </c>
    </row>
    <row r="25" spans="1:19" x14ac:dyDescent="0.2">
      <c r="I25" s="18"/>
    </row>
    <row r="26" spans="1:19" ht="333" customHeight="1" x14ac:dyDescent="0.2">
      <c r="A26" s="40" t="s">
        <v>43</v>
      </c>
      <c r="D26" s="39" t="s">
        <v>42</v>
      </c>
      <c r="E26" s="38"/>
      <c r="F26" s="38"/>
    </row>
  </sheetData>
  <mergeCells count="4">
    <mergeCell ref="I2:J2"/>
    <mergeCell ref="I3:J3"/>
    <mergeCell ref="I4:J4"/>
    <mergeCell ref="D26:F26"/>
  </mergeCells>
  <conditionalFormatting sqref="A7:J24">
    <cfRule type="expression" dxfId="7" priority="59">
      <formula>$M7=0</formula>
    </cfRule>
    <cfRule type="cellIs" dxfId="6" priority="60" operator="equal">
      <formula>0</formula>
    </cfRule>
  </conditionalFormatting>
  <conditionalFormatting sqref="F7">
    <cfRule type="expression" dxfId="5" priority="41">
      <formula>$M7=0</formula>
    </cfRule>
    <cfRule type="cellIs" dxfId="4" priority="42" operator="equal">
      <formula>0</formula>
    </cfRule>
  </conditionalFormatting>
  <conditionalFormatting sqref="F7">
    <cfRule type="expression" dxfId="3" priority="39">
      <formula>$M7=0</formula>
    </cfRule>
    <cfRule type="cellIs" dxfId="2" priority="40" operator="equal">
      <formula>0</formula>
    </cfRule>
  </conditionalFormatting>
  <conditionalFormatting sqref="I25">
    <cfRule type="expression" dxfId="1" priority="1">
      <formula>$M25=0</formula>
    </cfRule>
    <cfRule type="cellIs" dxfId="0" priority="2" operator="equal">
      <formula>0</formula>
    </cfRule>
  </conditionalFormatting>
  <pageMargins left="0.47244094488188981" right="0.23622047244094491" top="0" bottom="0"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Pavel Stepan</cp:lastModifiedBy>
  <dcterms:created xsi:type="dcterms:W3CDTF">2016-11-14T13:56:29Z</dcterms:created>
  <dcterms:modified xsi:type="dcterms:W3CDTF">2018-06-04T06:19:20Z</dcterms:modified>
</cp:coreProperties>
</file>